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6\Запрос Котировок\10 Октябрь\УАЗ\Закупочная УАЗ1\"/>
    </mc:Choice>
  </mc:AlternateContent>
  <bookViews>
    <workbookView xWindow="0" yWindow="0" windowWidth="21600" windowHeight="11025" tabRatio="637"/>
  </bookViews>
  <sheets>
    <sheet name="2016" sheetId="1" r:id="rId1"/>
    <sheet name="XLR_NoRangeSheet" sheetId="2" state="veryHidden" r:id="rId2"/>
  </sheets>
  <definedNames>
    <definedName name="Query1">'2016'!$A$7:$P$8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'2016'!#REF!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A22" i="1" l="1"/>
  <c r="A23" i="1" s="1"/>
  <c r="A24" i="1" s="1"/>
  <c r="A25" i="1" s="1"/>
  <c r="A26" i="1" s="1"/>
  <c r="L7" i="1" l="1"/>
  <c r="K7" i="1" l="1"/>
  <c r="N7" i="1" s="1"/>
  <c r="O9" i="1" s="1"/>
  <c r="B5" i="2" l="1"/>
</calcChain>
</file>

<file path=xl/sharedStrings.xml><?xml version="1.0" encoding="utf-8"?>
<sst xmlns="http://schemas.openxmlformats.org/spreadsheetml/2006/main" count="70" uniqueCount="63">
  <si>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</si>
  <si>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</si>
  <si>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</si>
  <si>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</si>
  <si>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</si>
  <si>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</si>
  <si>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Инициатор закупки:</t>
  </si>
  <si>
    <t>СПЕЦИФИКАЦИЯ</t>
  </si>
  <si>
    <t>Количество</t>
  </si>
  <si>
    <t>1 кв.</t>
  </si>
  <si>
    <t>2 кв.</t>
  </si>
  <si>
    <t>3 кв.</t>
  </si>
  <si>
    <t>4 кв.</t>
  </si>
  <si>
    <t>в т.ч. НДС</t>
  </si>
  <si>
    <t>Итого</t>
  </si>
  <si>
    <t>Наименование товара</t>
  </si>
  <si>
    <t>Ном. Номер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</si>
  <si>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</si>
  <si>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</si>
  <si>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</si>
  <si>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</si>
  <si>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</si>
  <si>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</si>
  <si>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</si>
  <si>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</si>
  <si>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Швидун В.В. +7(347)2215419</t>
  </si>
  <si>
    <t>Фаттахов Ф.В. +7(347)2215719</t>
  </si>
  <si>
    <t>г.Уфа, ул. Вологодская, 150</t>
  </si>
  <si>
    <t>Eд. изм.</t>
  </si>
  <si>
    <t>шт.</t>
  </si>
  <si>
    <t>Гарантийные обязательства:</t>
  </si>
  <si>
    <t>24 месяца либо 80000 км пробега с момента передачи ТС покупателю</t>
  </si>
  <si>
    <t>Предельная сумма (с НДС), включая доставку, рубли РФ</t>
  </si>
  <si>
    <t xml:space="preserve">Автомобиль марки УАЗ  390995 по программе "утилизация" </t>
  </si>
  <si>
    <t>Поставка  автомобилей марки УАЗ-390995  по программе "Утилизация"</t>
  </si>
  <si>
    <t>Перечень СТиМ подлежащих выбытию, для преобретения новых автомобилей марки УАЗ по программе "УТИЛИЗАЦИЯ"</t>
  </si>
  <si>
    <t>Марка, модель</t>
  </si>
  <si>
    <t>Регистрационный номер</t>
  </si>
  <si>
    <t>Год выпуска</t>
  </si>
  <si>
    <t>Инвентарный номер</t>
  </si>
  <si>
    <t>2</t>
  </si>
  <si>
    <t>5</t>
  </si>
  <si>
    <t>УАЗ-31514</t>
  </si>
  <si>
    <t>В 082 ВО 02</t>
  </si>
  <si>
    <t>1995</t>
  </si>
  <si>
    <t>УАЗ-3909</t>
  </si>
  <si>
    <t>Н 418 СК 102</t>
  </si>
  <si>
    <t>Особые условия</t>
  </si>
  <si>
    <t>Претендент должен являться официальным дилером завода изготовителя «Ульяновского автомобильного завода»</t>
  </si>
  <si>
    <t>Приложение 1 к Документации о закупке</t>
  </si>
  <si>
    <t>Предельная цена за единицу измерения (без НДС) с учетом скидки по программе утилизации, рубли РФ</t>
  </si>
  <si>
    <t>Предельная цена за единицу измерения (с НДС), с учетом скидки по программе утилизации, рубли РФ</t>
  </si>
  <si>
    <t>ВАЗ 21099</t>
  </si>
  <si>
    <t>С 210 ЕЕ 02</t>
  </si>
  <si>
    <t>Т571ОВ02</t>
  </si>
  <si>
    <t>ВАЗ21074</t>
  </si>
  <si>
    <t>С081КМ102</t>
  </si>
  <si>
    <t>С280АР02</t>
  </si>
  <si>
    <t>УАЗ 3909</t>
  </si>
  <si>
    <r>
      <t xml:space="preserve">Предельная стоимость лота составляет  </t>
    </r>
    <r>
      <rPr>
        <b/>
        <sz val="11"/>
        <color rgb="FFFF0000"/>
        <rFont val="Times New Roman"/>
        <family val="1"/>
        <charset val="204"/>
      </rPr>
      <t>3 179 940</t>
    </r>
    <r>
      <rPr>
        <sz val="11"/>
        <color theme="1"/>
        <rFont val="Times New Roman"/>
        <family val="1"/>
        <charset val="204"/>
      </rPr>
      <t xml:space="preserve"> руб. (с НДС) (три милиона сто семьдесят девять тысяч девятьсот сорок рублей )</t>
    </r>
  </si>
  <si>
    <t>Код модификации УАЗ 390995-460 (новый, без пробега)  1. Наименование поставляемой автомашины.
1.1.Автомобиль УАЗ – 390995 - в количестве - 6 шт.
Производитель «Ульяновский автомобильный завод»
Дата производства: 2016 г. Пробег : 0 км.
2. Описание автомашин (функциональные характеристики)
2.1. Автомобиль  УАЗ - 390995
2.2. УАЗ – 390995 «Фургон» грузопассажирский,  7-мест, изолированный грузовой отсек. 
3. Требования к техническим характеристикам :
3.1.Технические характеристики двигателя
Тип двигателя: Бензиновый
Количество цилиндров: 4 цилиндра, с рядным расположением/ 2 клапана на цилиндр
Система питания: многоточечный впрыск топлива
Система зажигания: микропроцессорная
Рабочий объем, 2,693 л.
Номинальная мощность нетто, кВТ, (л.с.) / об/мин.: 112 (82,5) / 4250
Экология: ЕВРО - 4
3.2.Описание автомобиля
Колёсная формула: 4х4, Общее число мест: 7
Полная масса автомобиля, кг: 2830
 Грузоподъёмность- 925 кг.
Коробка передач:  Механическая, пятиступенчатая.
Привод постоянный задний, с жестко подключаемым передним; Шины -225/75 К16
Применяемое топливо: Аи 92., Комплектация : заводская
3.3. Поставщик гарантирует Заказчику, что приобретённая им автомашина отвечает стандартам безопасности и качества в соответствии с законодательством Российской Федерации и соответствует техническим характеристикам, заявленным заказчиком.</t>
  </si>
  <si>
    <t>Контактное лицо по тех.вопросам</t>
  </si>
  <si>
    <t>согласно спецификации, в течение 14 календарных дней с момента поступления заявки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</si>
</sst>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83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2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5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164" fontId="2" fillId="0" borderId="9" xfId="0" applyNumberFormat="1" applyFont="1" applyBorder="1"/>
    <xf numFmtId="0" fontId="2" fillId="0" borderId="22" xfId="0" applyFont="1" applyBorder="1"/>
    <xf numFmtId="4" fontId="2" fillId="0" borderId="23" xfId="0" applyNumberFormat="1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/>
    </xf>
    <xf numFmtId="164" fontId="2" fillId="0" borderId="25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" fontId="2" fillId="0" borderId="25" xfId="0" applyNumberFormat="1" applyFont="1" applyBorder="1" applyAlignment="1">
      <alignment horizontal="center" vertical="center"/>
    </xf>
    <xf numFmtId="0" fontId="13" fillId="2" borderId="1" xfId="2" applyFont="1" applyFill="1" applyBorder="1"/>
    <xf numFmtId="0" fontId="14" fillId="2" borderId="1" xfId="2" applyFont="1" applyFill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3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9" fillId="0" borderId="26" xfId="0" applyFont="1" applyBorder="1" applyAlignment="1">
      <alignment horizontal="left" vertical="center" wrapText="1"/>
    </xf>
    <xf numFmtId="0" fontId="10" fillId="0" borderId="2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4" fillId="0" borderId="1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48"/>
  <sheetViews>
    <sheetView tabSelected="1" topLeftCell="A7" zoomScaleNormal="100" workbookViewId="0">
      <selection activeCell="D7" sqref="D7:E7"/>
    </sheetView>
  </sheetViews>
  <sheetFormatPr defaultRowHeight="15" x14ac:dyDescent="0.25"/>
  <cols>
    <col min="1" max="1" width="5" style="3" customWidth="1"/>
    <col min="2" max="2" width="9.5703125" style="3" customWidth="1"/>
    <col min="3" max="3" width="16" style="3" customWidth="1"/>
    <col min="4" max="4" width="13.85546875" style="3" customWidth="1"/>
    <col min="5" max="5" width="48.7109375" style="3" customWidth="1"/>
    <col min="6" max="11" width="6.5703125" style="3" customWidth="1"/>
    <col min="12" max="13" width="18.85546875" style="3" customWidth="1"/>
    <col min="14" max="14" width="14" style="3" customWidth="1"/>
    <col min="15" max="15" width="12.5703125" style="3" customWidth="1"/>
    <col min="16" max="16" width="3.28515625" style="3" customWidth="1"/>
    <col min="17" max="17" width="18.42578125" style="3" customWidth="1"/>
    <col min="18" max="18" width="17" style="15" customWidth="1"/>
    <col min="19" max="16384" width="9.140625" style="3"/>
  </cols>
  <sheetData>
    <row r="1" spans="1:18" x14ac:dyDescent="0.25">
      <c r="O1" s="4" t="s">
        <v>49</v>
      </c>
    </row>
    <row r="2" spans="1:18" x14ac:dyDescent="0.25">
      <c r="A2" s="73" t="s">
        <v>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8" ht="15.75" thickBot="1" x14ac:dyDescent="0.3">
      <c r="A3" s="3" t="s">
        <v>3</v>
      </c>
      <c r="C3" s="5" t="s">
        <v>34</v>
      </c>
      <c r="D3" s="5"/>
      <c r="E3" s="6"/>
      <c r="P3" s="10"/>
    </row>
    <row r="4" spans="1:18" ht="33" customHeight="1" x14ac:dyDescent="0.25">
      <c r="A4" s="75" t="s">
        <v>0</v>
      </c>
      <c r="B4" s="57" t="s">
        <v>16</v>
      </c>
      <c r="C4" s="62" t="s">
        <v>15</v>
      </c>
      <c r="D4" s="48" t="s">
        <v>1</v>
      </c>
      <c r="E4" s="49"/>
      <c r="F4" s="62" t="s">
        <v>28</v>
      </c>
      <c r="G4" s="77" t="s">
        <v>8</v>
      </c>
      <c r="H4" s="77"/>
      <c r="I4" s="77"/>
      <c r="J4" s="77"/>
      <c r="K4" s="77"/>
      <c r="L4" s="68" t="s">
        <v>50</v>
      </c>
      <c r="M4" s="68" t="s">
        <v>51</v>
      </c>
      <c r="N4" s="78" t="s">
        <v>32</v>
      </c>
      <c r="O4" s="64" t="s">
        <v>2</v>
      </c>
      <c r="P4" s="10"/>
    </row>
    <row r="5" spans="1:18" s="11" customFormat="1" ht="29.25" customHeight="1" x14ac:dyDescent="0.25">
      <c r="A5" s="76"/>
      <c r="B5" s="58"/>
      <c r="C5" s="63"/>
      <c r="D5" s="50"/>
      <c r="E5" s="51"/>
      <c r="F5" s="63"/>
      <c r="G5" s="17" t="s">
        <v>9</v>
      </c>
      <c r="H5" s="17" t="s">
        <v>10</v>
      </c>
      <c r="I5" s="17" t="s">
        <v>11</v>
      </c>
      <c r="J5" s="17" t="s">
        <v>12</v>
      </c>
      <c r="K5" s="17" t="s">
        <v>14</v>
      </c>
      <c r="L5" s="69"/>
      <c r="M5" s="69"/>
      <c r="N5" s="79"/>
      <c r="O5" s="65"/>
    </row>
    <row r="6" spans="1:18" ht="15.75" thickBot="1" x14ac:dyDescent="0.3">
      <c r="A6" s="35">
        <v>1</v>
      </c>
      <c r="B6" s="36">
        <v>2</v>
      </c>
      <c r="C6" s="36">
        <v>3</v>
      </c>
      <c r="D6" s="52">
        <v>4</v>
      </c>
      <c r="E6" s="53"/>
      <c r="F6" s="36">
        <v>5</v>
      </c>
      <c r="G6" s="36">
        <v>6</v>
      </c>
      <c r="H6" s="36">
        <v>7</v>
      </c>
      <c r="I6" s="36">
        <v>8</v>
      </c>
      <c r="J6" s="36">
        <v>9</v>
      </c>
      <c r="K6" s="36">
        <v>10</v>
      </c>
      <c r="L6" s="36">
        <v>11</v>
      </c>
      <c r="M6" s="36">
        <v>12</v>
      </c>
      <c r="N6" s="36">
        <v>13</v>
      </c>
      <c r="O6" s="37">
        <v>14</v>
      </c>
      <c r="R6" s="3"/>
    </row>
    <row r="7" spans="1:18" s="16" customFormat="1" ht="409.5" customHeight="1" thickBot="1" x14ac:dyDescent="0.3">
      <c r="A7" s="29">
        <v>1</v>
      </c>
      <c r="B7" s="30"/>
      <c r="C7" s="31" t="s">
        <v>33</v>
      </c>
      <c r="D7" s="54" t="s">
        <v>60</v>
      </c>
      <c r="E7" s="55"/>
      <c r="F7" s="30" t="s">
        <v>29</v>
      </c>
      <c r="G7" s="38">
        <v>0</v>
      </c>
      <c r="H7" s="38">
        <v>0</v>
      </c>
      <c r="I7" s="38">
        <v>0</v>
      </c>
      <c r="J7" s="38">
        <v>6</v>
      </c>
      <c r="K7" s="38">
        <f t="shared" ref="K7" si="0">SUM(G7:J7)</f>
        <v>6</v>
      </c>
      <c r="L7" s="32">
        <f>M7/1.18</f>
        <v>449144.06779661018</v>
      </c>
      <c r="M7" s="33">
        <v>529990</v>
      </c>
      <c r="N7" s="33">
        <f>K7*M7</f>
        <v>3179940</v>
      </c>
      <c r="O7" s="34" t="s">
        <v>27</v>
      </c>
    </row>
    <row r="8" spans="1:18" x14ac:dyDescent="0.25">
      <c r="A8" s="7"/>
      <c r="B8" s="7"/>
      <c r="C8" s="12"/>
      <c r="D8" s="12"/>
      <c r="E8" s="12"/>
      <c r="F8" s="7"/>
      <c r="G8" s="7"/>
      <c r="H8" s="7"/>
      <c r="I8" s="7"/>
      <c r="J8" s="7"/>
      <c r="K8" s="7"/>
      <c r="L8" s="7"/>
      <c r="M8" s="7"/>
      <c r="N8" s="25"/>
      <c r="O8" s="28"/>
      <c r="R8" s="3"/>
    </row>
    <row r="9" spans="1:18" ht="15.75" thickBot="1" x14ac:dyDescent="0.3">
      <c r="A9" s="8"/>
      <c r="B9" s="8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26" t="s">
        <v>13</v>
      </c>
      <c r="O9" s="27">
        <f>N7/118*18</f>
        <v>485075.59322033898</v>
      </c>
      <c r="R9" s="3"/>
    </row>
    <row r="10" spans="1:18" x14ac:dyDescent="0.25">
      <c r="A10" s="59" t="s">
        <v>59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6"/>
      <c r="O10" s="67"/>
      <c r="R10" s="3"/>
    </row>
    <row r="11" spans="1:18" hidden="1" x14ac:dyDescent="0.25">
      <c r="A11" s="74" t="s">
        <v>4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7"/>
    </row>
    <row r="12" spans="1:18" x14ac:dyDescent="0.25">
      <c r="A12" s="56" t="s">
        <v>5</v>
      </c>
      <c r="B12" s="56"/>
      <c r="C12" s="56"/>
      <c r="D12" s="59" t="s">
        <v>62</v>
      </c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1"/>
    </row>
    <row r="13" spans="1:18" x14ac:dyDescent="0.25">
      <c r="A13" s="56" t="s">
        <v>47</v>
      </c>
      <c r="B13" s="56"/>
      <c r="C13" s="56"/>
      <c r="D13" s="80" t="s">
        <v>48</v>
      </c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2"/>
      <c r="P13" s="12"/>
    </row>
    <row r="14" spans="1:18" x14ac:dyDescent="0.25">
      <c r="A14" s="70" t="s">
        <v>30</v>
      </c>
      <c r="B14" s="71"/>
      <c r="C14" s="72"/>
      <c r="D14" s="59" t="s">
        <v>31</v>
      </c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1"/>
    </row>
    <row r="15" spans="1:18" x14ac:dyDescent="0.25">
      <c r="A15" s="56" t="s">
        <v>6</v>
      </c>
      <c r="B15" s="56"/>
      <c r="C15" s="56"/>
      <c r="D15" s="59" t="s">
        <v>26</v>
      </c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1"/>
    </row>
    <row r="16" spans="1:18" x14ac:dyDescent="0.25">
      <c r="A16" s="56" t="s">
        <v>61</v>
      </c>
      <c r="B16" s="56"/>
      <c r="C16" s="56"/>
      <c r="D16" s="59" t="s">
        <v>25</v>
      </c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1"/>
    </row>
    <row r="17" spans="1:15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 ht="32.25" customHeight="1" x14ac:dyDescent="0.25">
      <c r="A18" s="47" t="s">
        <v>35</v>
      </c>
      <c r="B18" s="47"/>
      <c r="C18" s="47"/>
      <c r="D18" s="47"/>
      <c r="E18" s="47"/>
    </row>
    <row r="19" spans="1:15" ht="30" x14ac:dyDescent="0.25">
      <c r="A19" s="18" t="s">
        <v>0</v>
      </c>
      <c r="B19" s="19" t="s">
        <v>36</v>
      </c>
      <c r="C19" s="19" t="s">
        <v>37</v>
      </c>
      <c r="D19" s="19" t="s">
        <v>38</v>
      </c>
      <c r="E19" s="19" t="s">
        <v>39</v>
      </c>
    </row>
    <row r="20" spans="1:15" x14ac:dyDescent="0.25">
      <c r="A20" s="18">
        <v>1</v>
      </c>
      <c r="B20" s="20" t="s">
        <v>40</v>
      </c>
      <c r="C20" s="18">
        <v>3</v>
      </c>
      <c r="D20" s="21">
        <v>4</v>
      </c>
      <c r="E20" s="20" t="s">
        <v>41</v>
      </c>
    </row>
    <row r="21" spans="1:15" x14ac:dyDescent="0.25">
      <c r="A21" s="22">
        <v>1</v>
      </c>
      <c r="B21" s="41" t="s">
        <v>42</v>
      </c>
      <c r="C21" s="41" t="s">
        <v>43</v>
      </c>
      <c r="D21" s="41" t="s">
        <v>44</v>
      </c>
      <c r="E21" s="41">
        <v>8210846</v>
      </c>
    </row>
    <row r="22" spans="1:15" x14ac:dyDescent="0.25">
      <c r="A22" s="22">
        <f>A21+1</f>
        <v>2</v>
      </c>
      <c r="B22" s="42" t="s">
        <v>42</v>
      </c>
      <c r="C22" s="42" t="s">
        <v>46</v>
      </c>
      <c r="D22" s="42">
        <v>1987</v>
      </c>
      <c r="E22" s="41">
        <v>8217034</v>
      </c>
    </row>
    <row r="23" spans="1:15" x14ac:dyDescent="0.25">
      <c r="A23" s="22">
        <f t="shared" ref="A23:A25" si="1">A22+1</f>
        <v>3</v>
      </c>
      <c r="B23" s="40" t="s">
        <v>52</v>
      </c>
      <c r="C23" s="40" t="s">
        <v>53</v>
      </c>
      <c r="D23" s="40">
        <v>2003</v>
      </c>
      <c r="E23" s="40">
        <v>8211914</v>
      </c>
      <c r="F23" s="39"/>
    </row>
    <row r="24" spans="1:15" x14ac:dyDescent="0.25">
      <c r="A24" s="22">
        <f t="shared" si="1"/>
        <v>4</v>
      </c>
      <c r="B24" s="43" t="s">
        <v>45</v>
      </c>
      <c r="C24" s="43" t="s">
        <v>54</v>
      </c>
      <c r="D24" s="43">
        <v>1995</v>
      </c>
      <c r="E24" s="44">
        <v>8217032</v>
      </c>
    </row>
    <row r="25" spans="1:15" x14ac:dyDescent="0.25">
      <c r="A25" s="22">
        <f t="shared" si="1"/>
        <v>5</v>
      </c>
      <c r="B25" s="43" t="s">
        <v>55</v>
      </c>
      <c r="C25" s="43" t="s">
        <v>56</v>
      </c>
      <c r="D25" s="43">
        <v>2007</v>
      </c>
      <c r="E25" s="45">
        <v>8214080</v>
      </c>
    </row>
    <row r="26" spans="1:15" x14ac:dyDescent="0.25">
      <c r="A26" s="22">
        <f>A25+1</f>
        <v>6</v>
      </c>
      <c r="B26" s="43" t="s">
        <v>58</v>
      </c>
      <c r="C26" s="43" t="s">
        <v>57</v>
      </c>
      <c r="D26" s="43">
        <v>2005</v>
      </c>
      <c r="E26" s="46">
        <v>8206789</v>
      </c>
    </row>
    <row r="27" spans="1:15" ht="15.75" x14ac:dyDescent="0.25">
      <c r="C27" s="24"/>
      <c r="D27"/>
    </row>
    <row r="28" spans="1:15" ht="15.75" x14ac:dyDescent="0.25">
      <c r="C28" s="24"/>
      <c r="D28"/>
    </row>
    <row r="29" spans="1:15" ht="15.75" x14ac:dyDescent="0.25">
      <c r="C29" s="23"/>
      <c r="D29"/>
    </row>
    <row r="30" spans="1:15" ht="15.75" x14ac:dyDescent="0.25">
      <c r="C30" s="24"/>
      <c r="D30"/>
    </row>
    <row r="31" spans="1:15" ht="15.75" x14ac:dyDescent="0.25">
      <c r="C31" s="24"/>
      <c r="D31" s="24"/>
    </row>
    <row r="32" spans="1:15" ht="15.75" x14ac:dyDescent="0.25">
      <c r="C32" s="24"/>
      <c r="D32" s="24"/>
    </row>
    <row r="33" spans="3:4" ht="15.75" x14ac:dyDescent="0.25">
      <c r="C33" s="24"/>
      <c r="D33" s="24"/>
    </row>
    <row r="34" spans="3:4" ht="15.75" x14ac:dyDescent="0.25">
      <c r="C34" s="24"/>
      <c r="D34" s="24"/>
    </row>
    <row r="35" spans="3:4" ht="15.75" x14ac:dyDescent="0.25">
      <c r="C35" s="24"/>
      <c r="D35"/>
    </row>
    <row r="36" spans="3:4" ht="15.75" x14ac:dyDescent="0.25">
      <c r="C36" s="24"/>
      <c r="D36"/>
    </row>
    <row r="37" spans="3:4" ht="15.75" x14ac:dyDescent="0.25">
      <c r="C37" s="24"/>
      <c r="D37" s="24"/>
    </row>
    <row r="38" spans="3:4" ht="15.75" x14ac:dyDescent="0.25">
      <c r="C38" s="24"/>
      <c r="D38"/>
    </row>
    <row r="39" spans="3:4" ht="15.75" x14ac:dyDescent="0.25">
      <c r="C39" s="24"/>
      <c r="D39" s="24"/>
    </row>
    <row r="40" spans="3:4" ht="15.75" x14ac:dyDescent="0.25">
      <c r="C40" s="24"/>
      <c r="D40" s="24"/>
    </row>
    <row r="41" spans="3:4" ht="15.75" x14ac:dyDescent="0.25">
      <c r="C41" s="24"/>
      <c r="D41"/>
    </row>
    <row r="42" spans="3:4" ht="15.75" x14ac:dyDescent="0.25">
      <c r="C42" s="24"/>
      <c r="D42"/>
    </row>
    <row r="43" spans="3:4" ht="15.75" x14ac:dyDescent="0.25">
      <c r="C43" s="24"/>
      <c r="D43" s="24"/>
    </row>
    <row r="44" spans="3:4" ht="15.75" x14ac:dyDescent="0.25">
      <c r="C44" s="24"/>
      <c r="D44"/>
    </row>
    <row r="45" spans="3:4" ht="15.75" x14ac:dyDescent="0.25">
      <c r="C45" s="24"/>
      <c r="D45"/>
    </row>
    <row r="46" spans="3:4" ht="15.75" x14ac:dyDescent="0.25">
      <c r="C46" s="24"/>
      <c r="D46"/>
    </row>
    <row r="47" spans="3:4" ht="15.75" x14ac:dyDescent="0.25">
      <c r="C47" s="24"/>
      <c r="D47"/>
    </row>
    <row r="48" spans="3:4" ht="15.75" x14ac:dyDescent="0.25">
      <c r="C48" s="24"/>
      <c r="D48"/>
    </row>
  </sheetData>
  <mergeCells count="26">
    <mergeCell ref="A2:O2"/>
    <mergeCell ref="A13:C13"/>
    <mergeCell ref="A12:C12"/>
    <mergeCell ref="A11:O11"/>
    <mergeCell ref="A4:A5"/>
    <mergeCell ref="F4:F5"/>
    <mergeCell ref="G4:K4"/>
    <mergeCell ref="N4:N5"/>
    <mergeCell ref="M4:M5"/>
    <mergeCell ref="D13:O13"/>
    <mergeCell ref="A18:E18"/>
    <mergeCell ref="D4:E5"/>
    <mergeCell ref="D6:E6"/>
    <mergeCell ref="D7:E7"/>
    <mergeCell ref="A15:C15"/>
    <mergeCell ref="B4:B5"/>
    <mergeCell ref="D12:O12"/>
    <mergeCell ref="C4:C5"/>
    <mergeCell ref="O4:O5"/>
    <mergeCell ref="A10:O10"/>
    <mergeCell ref="L4:L5"/>
    <mergeCell ref="A16:C16"/>
    <mergeCell ref="A14:C14"/>
    <mergeCell ref="D16:O16"/>
    <mergeCell ref="D14:O14"/>
    <mergeCell ref="D15:O15"/>
  </mergeCells>
  <pageMargins left="0.78740157480314965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17</v>
      </c>
      <c r="B5" t="e">
        <f>XLR_ERRNAME</f>
        <v>#NAME?</v>
      </c>
    </row>
    <row r="6" spans="1:14" x14ac:dyDescent="0.25">
      <c r="A6" t="s">
        <v>18</v>
      </c>
      <c r="B6">
        <v>10658</v>
      </c>
      <c r="C6" s="2" t="s">
        <v>19</v>
      </c>
      <c r="D6">
        <v>6283</v>
      </c>
      <c r="E6" s="2" t="s">
        <v>20</v>
      </c>
      <c r="F6" s="2" t="s">
        <v>21</v>
      </c>
      <c r="G6" s="2" t="s">
        <v>22</v>
      </c>
      <c r="H6" s="2" t="s">
        <v>22</v>
      </c>
      <c r="I6" s="2" t="s">
        <v>22</v>
      </c>
      <c r="J6" s="2" t="s">
        <v>20</v>
      </c>
      <c r="K6" s="2" t="s">
        <v>23</v>
      </c>
      <c r="L6" s="2" t="s">
        <v>24</v>
      </c>
      <c r="M6" s="2" t="s">
        <v>22</v>
      </c>
      <c r="N6" s="2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Фаррахова Эльвера Римовна</cp:lastModifiedBy>
  <cp:lastPrinted>2016-10-21T06:30:20Z</cp:lastPrinted>
  <dcterms:created xsi:type="dcterms:W3CDTF">2013-12-19T08:11:42Z</dcterms:created>
  <dcterms:modified xsi:type="dcterms:W3CDTF">2016-10-21T06:31:36Z</dcterms:modified>
</cp:coreProperties>
</file>